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654" activeTab="0"/>
  </bookViews>
  <sheets>
    <sheet name="Миллеровская, 19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<sst xmlns="http://schemas.openxmlformats.org/spreadsheetml/2006/main" count="66" uniqueCount="53">
  <si>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</si>
  <si>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</si>
  <si>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</si>
  <si>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</si>
  <si>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</si>
  <si>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2 раза в год</t>
  </si>
  <si>
    <t>1 раз в год</t>
  </si>
  <si>
    <t>Ликвидация наледи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</si>
  <si>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</si>
  <si>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</si>
  <si>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</si>
  <si>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</si>
  <si>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</si>
  <si>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Постоянно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</si>
  <si>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</si>
  <si>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</si>
  <si>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</si>
  <si>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</si>
  <si>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Размер платы за содержание и ремонт жилого помещения в год  руб.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</si>
  <si>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</si>
  <si>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</si>
  <si>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</si>
  <si>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</si>
  <si>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>Перечень работ, материалы</t>
  </si>
  <si>
    <t>Итого</t>
  </si>
  <si>
    <t>Объем работ ед. изм. / кол-во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</si>
  <si>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</si>
  <si>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</si>
  <si>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Аварийное обслуживание </t>
  </si>
  <si>
    <t>Выполнение заявок населения</t>
  </si>
  <si>
    <t xml:space="preserve">1 раз в год </t>
  </si>
  <si>
    <t>Стоимость на 1 кв. м в месяц, руб.</t>
  </si>
  <si>
    <t>Стоимость работ,                            1 кв.м в месяц, руб.</t>
  </si>
  <si>
    <t xml:space="preserve">Ремонт кровли </t>
  </si>
  <si>
    <t>15 кв.м</t>
  </si>
  <si>
    <t>18 кв.м</t>
  </si>
  <si>
    <t>Утилизация твердых бытовых отходов</t>
  </si>
  <si>
    <t>Подметание земельного участка в летний период</t>
  </si>
  <si>
    <t xml:space="preserve">5 раз в неделю </t>
  </si>
  <si>
    <t>ул. Миллеровская, 19 литер 3</t>
  </si>
  <si>
    <t>Лот № 1</t>
  </si>
  <si>
    <t>Размер платы за содержание и ремонт жилого помещения по лоту № 1 в год (руб.)</t>
  </si>
  <si>
    <t>Общестроительные работы</t>
  </si>
  <si>
    <t xml:space="preserve">2 раза в неделю </t>
  </si>
  <si>
    <t>I. Уборка земельного участка входящего в состав общего имущества многоквартирного дома</t>
  </si>
  <si>
    <t xml:space="preserve">II. Услуги вывоза бытовых отходов 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</si>
  <si>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</si>
  <si>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</si>
  <si>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V. Устранение аварии и выполнение заявок населения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</si>
  <si>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</si>
  <si>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</si>
  <si>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</si>
  <si>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теплоснабжения, канализации, энергоснабжения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</si>
</sst>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#,##0.00000000000000000000"/>
    <numFmt numFmtId="199" formatCode="#"/>
  </numFmts>
  <fonts count="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8" fillId="0" borderId="0" xfId="0" applyNumberFormat="1" applyFont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4" fontId="4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G52"/>
  <sheetViews>
    <sheetView tabSelected="1" zoomScale="97" zoomScaleNormal="97" workbookViewId="0" topLeftCell="A25">
      <selection activeCell="I28" sqref="I28"/>
    </sheetView>
  </sheetViews>
  <sheetFormatPr defaultColWidth="9.00390625" defaultRowHeight="12.75"/>
  <cols>
    <col min="1" max="1" width="3.75390625" style="4" customWidth="1"/>
    <col min="2" max="2" width="43.375" style="4" customWidth="1"/>
    <col min="3" max="3" width="17.75390625" style="4" customWidth="1"/>
    <col min="4" max="4" width="11.00390625" style="4" customWidth="1"/>
    <col min="5" max="5" width="12.875" style="4" customWidth="1"/>
    <col min="6" max="16384" width="9.125" style="4" customWidth="1"/>
  </cols>
  <sheetData>
    <row r="1" spans="1:5" ht="15">
      <c r="A1" s="57" t="s">
        <v>40</v>
      </c>
      <c r="B1" s="57"/>
      <c r="C1" s="57"/>
      <c r="D1" s="57"/>
      <c r="E1" s="57"/>
    </row>
    <row r="2" spans="1:6" ht="39" customHeight="1">
      <c r="A2" s="1"/>
      <c r="B2" s="5" t="s">
        <v>39</v>
      </c>
      <c r="C2" s="6"/>
      <c r="D2" s="42">
        <v>632.8</v>
      </c>
      <c r="E2" s="7" t="s">
        <v>0</v>
      </c>
      <c r="F2" s="1"/>
    </row>
    <row r="3" spans="1:6" ht="15">
      <c r="A3" s="1"/>
      <c r="B3" s="8"/>
      <c r="C3" s="1"/>
      <c r="D3" s="1"/>
      <c r="E3" s="1"/>
      <c r="F3" s="1"/>
    </row>
    <row r="4" spans="1:6" ht="30.75" customHeight="1">
      <c r="A4" s="57" t="s">
        <v>26</v>
      </c>
      <c r="B4" s="57"/>
      <c r="C4" s="57"/>
      <c r="D4" s="57"/>
      <c r="E4" s="57"/>
      <c r="F4" s="1"/>
    </row>
    <row r="5" spans="1:6" ht="15">
      <c r="A5" s="5"/>
      <c r="B5" s="5"/>
      <c r="C5" s="5"/>
      <c r="D5" s="5"/>
      <c r="E5" s="5"/>
      <c r="F5" s="1"/>
    </row>
    <row r="6" spans="1:6" ht="71.2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"/>
    </row>
    <row r="7" spans="1:5" ht="32.25" customHeight="1">
      <c r="A7" s="59" t="s">
        <v>44</v>
      </c>
      <c r="B7" s="59"/>
      <c r="C7" s="59"/>
      <c r="D7" s="18">
        <f>SUM(D8:D9)</f>
        <v>1421.673792</v>
      </c>
      <c r="E7" s="18">
        <f>SUM(E8:E9)</f>
        <v>0.18722</v>
      </c>
    </row>
    <row r="8" spans="1:5" ht="15.75" customHeight="1">
      <c r="A8" s="13">
        <v>1</v>
      </c>
      <c r="B8" s="52" t="s">
        <v>37</v>
      </c>
      <c r="C8" s="52" t="s">
        <v>43</v>
      </c>
      <c r="D8" s="16">
        <f>E8*$D$2*12</f>
        <v>845.319552</v>
      </c>
      <c r="E8" s="39">
        <v>0.11132000000000002</v>
      </c>
    </row>
    <row r="9" spans="1:5" ht="15">
      <c r="A9" s="13">
        <v>2</v>
      </c>
      <c r="B9" s="40" t="s">
        <v>7</v>
      </c>
      <c r="C9" s="9" t="s">
        <v>5</v>
      </c>
      <c r="D9" s="16">
        <f>E9*$D$2*12</f>
        <v>576.3542399999999</v>
      </c>
      <c r="E9" s="17">
        <v>0.0759</v>
      </c>
    </row>
    <row r="10" spans="1:7" ht="15">
      <c r="A10" s="54" t="s">
        <v>45</v>
      </c>
      <c r="B10" s="61"/>
      <c r="C10" s="62"/>
      <c r="D10" s="18">
        <f>SUM(D11:D13)</f>
        <v>25097.544209870113</v>
      </c>
      <c r="E10" s="18">
        <f>SUM(E11:E13)</f>
        <v>3.305091683769242</v>
      </c>
      <c r="F10" s="22"/>
      <c r="G10" s="21"/>
    </row>
    <row r="11" spans="1:7" ht="15.75" customHeight="1">
      <c r="A11" s="13">
        <v>3</v>
      </c>
      <c r="B11" s="9" t="s">
        <v>8</v>
      </c>
      <c r="C11" s="15" t="s">
        <v>9</v>
      </c>
      <c r="D11" s="16">
        <f>E11*$D$2*12</f>
        <v>20159.803729183368</v>
      </c>
      <c r="E11" s="23">
        <v>2.654841409763929</v>
      </c>
      <c r="F11" s="20"/>
      <c r="G11" s="21"/>
    </row>
    <row r="12" spans="1:7" ht="15.75" customHeight="1">
      <c r="A12" s="13">
        <v>4</v>
      </c>
      <c r="B12" s="9" t="s">
        <v>36</v>
      </c>
      <c r="C12" s="15" t="s">
        <v>9</v>
      </c>
      <c r="D12" s="16">
        <f>E12*$D$2*12</f>
        <v>3062.8787338726916</v>
      </c>
      <c r="E12" s="51">
        <v>0.4033500228972677</v>
      </c>
      <c r="F12" s="20"/>
      <c r="G12" s="43"/>
    </row>
    <row r="13" spans="1:7" ht="30">
      <c r="A13" s="13">
        <v>5</v>
      </c>
      <c r="B13" s="14" t="s">
        <v>10</v>
      </c>
      <c r="C13" s="14" t="s">
        <v>11</v>
      </c>
      <c r="D13" s="16">
        <f>E13*$D$2*12</f>
        <v>1874.8617468140537</v>
      </c>
      <c r="E13" s="16">
        <v>0.24690025110804545</v>
      </c>
      <c r="F13" s="20"/>
      <c r="G13" s="21"/>
    </row>
    <row r="14" spans="1:7" ht="15">
      <c r="A14" s="54" t="s">
        <v>46</v>
      </c>
      <c r="B14" s="55"/>
      <c r="C14" s="56"/>
      <c r="D14" s="24">
        <f>SUM(D15:D17)</f>
        <v>1787.746966335233</v>
      </c>
      <c r="E14" s="24">
        <f>SUM(E15:E17)</f>
        <v>0.23542811924979368</v>
      </c>
      <c r="F14" s="20"/>
      <c r="G14" s="21"/>
    </row>
    <row r="15" spans="1:7" ht="15.75" customHeight="1">
      <c r="A15" s="13">
        <v>6</v>
      </c>
      <c r="B15" s="14" t="s">
        <v>12</v>
      </c>
      <c r="C15" s="14" t="s">
        <v>6</v>
      </c>
      <c r="D15" s="16">
        <f>E15*12*$D$2</f>
        <v>480.2952</v>
      </c>
      <c r="E15" s="16">
        <v>0.06325000000000001</v>
      </c>
      <c r="F15" s="19"/>
      <c r="G15" s="25"/>
    </row>
    <row r="16" spans="1:6" ht="30">
      <c r="A16" s="64">
        <v>7</v>
      </c>
      <c r="B16" s="14" t="s">
        <v>49</v>
      </c>
      <c r="C16" s="14" t="s">
        <v>6</v>
      </c>
      <c r="D16" s="16">
        <f>E16*12*$D$2</f>
        <v>670.1131244353912</v>
      </c>
      <c r="E16" s="17">
        <v>0.08824709287233871</v>
      </c>
      <c r="F16" s="65"/>
    </row>
    <row r="17" spans="1:6" ht="90">
      <c r="A17" s="13">
        <v>8</v>
      </c>
      <c r="B17" s="14" t="s">
        <v>50</v>
      </c>
      <c r="C17" s="14" t="s">
        <v>6</v>
      </c>
      <c r="D17" s="16">
        <f>E17*12*$D$2</f>
        <v>637.338641899842</v>
      </c>
      <c r="E17" s="16">
        <v>0.08393102637745496</v>
      </c>
      <c r="F17" s="1"/>
    </row>
    <row r="18" spans="1:6" ht="15">
      <c r="A18" s="60" t="s">
        <v>47</v>
      </c>
      <c r="B18" s="63"/>
      <c r="C18" s="63"/>
      <c r="D18" s="12">
        <f>SUM(D19:D20)</f>
        <v>13768.19993993716</v>
      </c>
      <c r="E18" s="12">
        <f>SUM(E19:E20)</f>
        <v>1.8131321033419143</v>
      </c>
      <c r="F18" s="1"/>
    </row>
    <row r="19" spans="1:6" ht="75">
      <c r="A19" s="13">
        <v>9</v>
      </c>
      <c r="B19" s="14" t="s">
        <v>51</v>
      </c>
      <c r="C19" s="14" t="s">
        <v>6</v>
      </c>
      <c r="D19" s="16">
        <f>E19*12*$D$2</f>
        <v>1551.2067774876232</v>
      </c>
      <c r="E19" s="16">
        <v>0.20427817866198159</v>
      </c>
      <c r="F19" s="1"/>
    </row>
    <row r="20" spans="1:6" ht="90">
      <c r="A20" s="13">
        <v>10</v>
      </c>
      <c r="B20" s="14" t="s">
        <v>28</v>
      </c>
      <c r="C20" s="14" t="s">
        <v>52</v>
      </c>
      <c r="D20" s="16">
        <f>E20*12*$D$2</f>
        <v>12216.993162449537</v>
      </c>
      <c r="E20" s="23">
        <v>1.6088539246799327</v>
      </c>
      <c r="F20" s="1"/>
    </row>
    <row r="21" spans="1:6" ht="15">
      <c r="A21" s="60" t="s">
        <v>48</v>
      </c>
      <c r="B21" s="60"/>
      <c r="C21" s="60"/>
      <c r="D21" s="26">
        <f>SUM(D22)</f>
        <v>2568.56861184</v>
      </c>
      <c r="E21" s="26">
        <f>SUM(E22)</f>
        <v>0.3382544</v>
      </c>
      <c r="F21" s="1"/>
    </row>
    <row r="22" spans="1:6" ht="15">
      <c r="A22" s="13">
        <v>11</v>
      </c>
      <c r="B22" s="14" t="s">
        <v>29</v>
      </c>
      <c r="C22" s="14" t="s">
        <v>13</v>
      </c>
      <c r="D22" s="16">
        <f>E22*12*$D$2</f>
        <v>2568.56861184</v>
      </c>
      <c r="E22" s="27">
        <v>0.3382544</v>
      </c>
      <c r="F22" s="1"/>
    </row>
    <row r="23" spans="1:6" ht="15">
      <c r="A23" s="10"/>
      <c r="B23" s="28" t="s">
        <v>14</v>
      </c>
      <c r="C23" s="28"/>
      <c r="D23" s="18">
        <f>D7+D10+D14+D18+D21</f>
        <v>44643.73351998251</v>
      </c>
      <c r="E23" s="18">
        <f>E7+E10+E14+E18+E21</f>
        <v>5.87912630636095</v>
      </c>
      <c r="F23" s="7"/>
    </row>
    <row r="24" spans="1:6" ht="15">
      <c r="A24" s="30"/>
      <c r="B24" s="2"/>
      <c r="C24" s="31"/>
      <c r="D24" s="32"/>
      <c r="E24" s="33"/>
      <c r="F24" s="1"/>
    </row>
    <row r="25" spans="1:6" ht="15">
      <c r="A25" s="30"/>
      <c r="B25" s="2"/>
      <c r="C25" s="31"/>
      <c r="D25" s="32"/>
      <c r="E25" s="33"/>
      <c r="F25" s="1"/>
    </row>
    <row r="26" spans="1:6" ht="15">
      <c r="A26" s="30"/>
      <c r="B26" s="2"/>
      <c r="C26" s="31"/>
      <c r="D26" s="32"/>
      <c r="E26" s="33"/>
      <c r="F26" s="1"/>
    </row>
    <row r="27" spans="1:6" ht="29.25">
      <c r="A27" s="30"/>
      <c r="B27" s="2" t="s">
        <v>18</v>
      </c>
      <c r="C27" s="3">
        <f>D23</f>
        <v>44643.73351998251</v>
      </c>
      <c r="D27" s="3"/>
      <c r="E27" s="3"/>
      <c r="F27" s="36"/>
    </row>
    <row r="28" spans="1:6" ht="15">
      <c r="A28" s="30"/>
      <c r="B28" s="2" t="s">
        <v>31</v>
      </c>
      <c r="C28" s="37">
        <f>E23</f>
        <v>5.87912630636095</v>
      </c>
      <c r="D28" s="36"/>
      <c r="E28" s="36"/>
      <c r="F28" s="36"/>
    </row>
    <row r="29" spans="1:6" ht="15">
      <c r="A29" s="30"/>
      <c r="B29" s="2"/>
      <c r="C29" s="37"/>
      <c r="D29" s="36"/>
      <c r="E29" s="36"/>
      <c r="F29" s="36"/>
    </row>
    <row r="30" spans="1:6" ht="15">
      <c r="A30" s="30"/>
      <c r="B30" s="2"/>
      <c r="C30" s="37"/>
      <c r="D30" s="36"/>
      <c r="E30" s="36"/>
      <c r="F30" s="36"/>
    </row>
    <row r="31" spans="1:6" ht="15">
      <c r="A31" s="30"/>
      <c r="B31" s="2"/>
      <c r="C31" s="37"/>
      <c r="D31" s="36"/>
      <c r="E31" s="36"/>
      <c r="F31" s="36"/>
    </row>
    <row r="32" spans="1:6" ht="33" customHeight="1">
      <c r="A32" s="57" t="s">
        <v>27</v>
      </c>
      <c r="B32" s="57"/>
      <c r="C32" s="57"/>
      <c r="D32" s="57"/>
      <c r="E32" s="57"/>
      <c r="F32" s="57"/>
    </row>
    <row r="33" spans="1:6" ht="15">
      <c r="A33" s="5"/>
      <c r="B33" s="5"/>
      <c r="C33" s="5"/>
      <c r="D33" s="1"/>
      <c r="E33" s="1"/>
      <c r="F33" s="1"/>
    </row>
    <row r="34" spans="1:6" ht="71.25">
      <c r="A34" s="9"/>
      <c r="B34" s="10" t="s">
        <v>1</v>
      </c>
      <c r="C34" s="10" t="s">
        <v>2</v>
      </c>
      <c r="D34" s="10" t="s">
        <v>3</v>
      </c>
      <c r="E34" s="10" t="s">
        <v>4</v>
      </c>
      <c r="F34" s="1"/>
    </row>
    <row r="35" spans="1:5" ht="30.75" customHeight="1">
      <c r="A35" s="59" t="s">
        <v>19</v>
      </c>
      <c r="B35" s="59"/>
      <c r="C35" s="59"/>
      <c r="D35" s="18">
        <f>SUM(D36:D36)</f>
        <v>96.05904000000001</v>
      </c>
      <c r="E35" s="18">
        <f>SUM(E36:E36)</f>
        <v>0.012650000000000002</v>
      </c>
    </row>
    <row r="36" spans="1:5" ht="30">
      <c r="A36" s="13">
        <v>1</v>
      </c>
      <c r="B36" s="38" t="s">
        <v>20</v>
      </c>
      <c r="C36" s="38" t="s">
        <v>5</v>
      </c>
      <c r="D36" s="16">
        <f>E36*12*$D$2</f>
        <v>96.05904000000001</v>
      </c>
      <c r="E36" s="39">
        <v>0.012650000000000002</v>
      </c>
    </row>
    <row r="37" spans="1:5" ht="32.25" customHeight="1">
      <c r="A37" s="59" t="s">
        <v>21</v>
      </c>
      <c r="B37" s="59"/>
      <c r="C37" s="59"/>
      <c r="D37" s="18">
        <f>SUM(D38:D40)</f>
        <v>2881.7712</v>
      </c>
      <c r="E37" s="18">
        <f>SUM(E38:E40)</f>
        <v>0.37950000000000006</v>
      </c>
    </row>
    <row r="38" spans="1:5" ht="28.5" customHeight="1">
      <c r="A38" s="13">
        <v>2</v>
      </c>
      <c r="B38" s="38" t="s">
        <v>22</v>
      </c>
      <c r="C38" s="38" t="s">
        <v>30</v>
      </c>
      <c r="D38" s="16">
        <f>E38*$D$2*12</f>
        <v>192.11808000000002</v>
      </c>
      <c r="E38" s="39">
        <v>0.025300000000000003</v>
      </c>
    </row>
    <row r="39" spans="1:5" ht="15.75" customHeight="1">
      <c r="A39" s="13">
        <v>3</v>
      </c>
      <c r="B39" s="52" t="s">
        <v>37</v>
      </c>
      <c r="C39" s="52" t="s">
        <v>38</v>
      </c>
      <c r="D39" s="16">
        <f>E39*$D$2*12</f>
        <v>2113.2988800000003</v>
      </c>
      <c r="E39" s="39">
        <v>0.27830000000000005</v>
      </c>
    </row>
    <row r="40" spans="1:5" ht="15">
      <c r="A40" s="13">
        <v>4</v>
      </c>
      <c r="B40" s="40" t="s">
        <v>7</v>
      </c>
      <c r="C40" s="9" t="s">
        <v>5</v>
      </c>
      <c r="D40" s="16">
        <f>E40*$D$2*12</f>
        <v>576.3542399999999</v>
      </c>
      <c r="E40" s="17">
        <v>0.0759</v>
      </c>
    </row>
    <row r="41" spans="1:6" ht="15">
      <c r="A41" s="10"/>
      <c r="B41" s="28" t="s">
        <v>14</v>
      </c>
      <c r="C41" s="28"/>
      <c r="D41" s="29">
        <f>D35+D37</f>
        <v>2977.8302400000002</v>
      </c>
      <c r="E41" s="18">
        <f>E35+E37</f>
        <v>0.39215000000000005</v>
      </c>
      <c r="F41" s="7"/>
    </row>
    <row r="42" spans="1:6" ht="15">
      <c r="A42" s="1"/>
      <c r="B42" s="1"/>
      <c r="C42" s="1"/>
      <c r="D42" s="1"/>
      <c r="E42" s="1"/>
      <c r="F42" s="1"/>
    </row>
    <row r="43" spans="1:6" ht="15">
      <c r="A43" s="34"/>
      <c r="B43" s="34"/>
      <c r="C43" s="34"/>
      <c r="D43" s="34"/>
      <c r="E43" s="34"/>
      <c r="F43" s="35"/>
    </row>
    <row r="44" spans="1:6" ht="105">
      <c r="A44" s="11" t="s">
        <v>15</v>
      </c>
      <c r="B44" s="11" t="s">
        <v>23</v>
      </c>
      <c r="C44" s="11" t="s">
        <v>25</v>
      </c>
      <c r="D44" s="11" t="s">
        <v>16</v>
      </c>
      <c r="E44" s="11" t="s">
        <v>32</v>
      </c>
      <c r="F44" s="11" t="s">
        <v>17</v>
      </c>
    </row>
    <row r="45" spans="1:6" ht="15">
      <c r="A45" s="11">
        <v>1</v>
      </c>
      <c r="B45" s="45" t="s">
        <v>33</v>
      </c>
      <c r="C45" s="11" t="s">
        <v>35</v>
      </c>
      <c r="D45" s="41">
        <f>18*724.21</f>
        <v>13035.78</v>
      </c>
      <c r="E45" s="46">
        <f>D45/12/$D$2</f>
        <v>1.7166798356510748</v>
      </c>
      <c r="F45" s="11">
        <v>2</v>
      </c>
    </row>
    <row r="46" spans="1:6" ht="15">
      <c r="A46" s="11">
        <v>2</v>
      </c>
      <c r="B46" s="45" t="s">
        <v>42</v>
      </c>
      <c r="C46" s="11" t="s">
        <v>34</v>
      </c>
      <c r="D46" s="41">
        <f>15*700.54</f>
        <v>10508.099999999999</v>
      </c>
      <c r="E46" s="46">
        <f>D46/12/$D$2</f>
        <v>1.3838100505689</v>
      </c>
      <c r="F46" s="11">
        <v>2</v>
      </c>
    </row>
    <row r="47" spans="1:6" ht="15">
      <c r="A47" s="11"/>
      <c r="B47" s="47" t="s">
        <v>24</v>
      </c>
      <c r="C47" s="44"/>
      <c r="D47" s="48">
        <f>SUM(D45:D46)</f>
        <v>23543.879999999997</v>
      </c>
      <c r="E47" s="53">
        <f>SUM(E45:E46)</f>
        <v>3.100489886219975</v>
      </c>
      <c r="F47" s="49"/>
    </row>
    <row r="52" spans="2:4" ht="40.5" customHeight="1">
      <c r="B52" s="58" t="s">
        <v>41</v>
      </c>
      <c r="C52" s="58"/>
      <c r="D52" s="50">
        <f>C27</f>
        <v>44643.73351998251</v>
      </c>
    </row>
  </sheetData>
  <mergeCells count="11">
    <mergeCell ref="A18:C18"/>
    <mergeCell ref="A14:C14"/>
    <mergeCell ref="A1:E1"/>
    <mergeCell ref="B52:C52"/>
    <mergeCell ref="A7:C7"/>
    <mergeCell ref="A37:C37"/>
    <mergeCell ref="A21:C21"/>
    <mergeCell ref="A32:F32"/>
    <mergeCell ref="A35:C35"/>
    <mergeCell ref="A4:E4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2010-05-18T13:59:51Z</cp:lastPrinted>
  <dcterms:created xsi:type="dcterms:W3CDTF">2008-01-26T08:44:24Z</dcterms:created>
  <dcterms:modified xsi:type="dcterms:W3CDTF">2010-05-18T14:38:04Z</dcterms:modified>
  <cp:category/>
  <cp:version/>
  <cp:contentType/>
  <cp:contentStatus/>
</cp:coreProperties>
</file>